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保健所・医療大\★★★★保健所・衛生研究所\佐藤\4 保健医療福祉施設等一覧\R０５年度\03HP用\excel\"/>
    </mc:Choice>
  </mc:AlternateContent>
  <bookViews>
    <workbookView xWindow="0" yWindow="0" windowWidth="20490" windowHeight="7530"/>
  </bookViews>
  <sheets>
    <sheet name="006-008" sheetId="1" r:id="rId1"/>
  </sheets>
  <definedNames>
    <definedName name="_xlnm.Print_Area" localSheetId="0">'006-008'!$A$1:$J$72</definedName>
  </definedNames>
  <calcPr calcId="162913"/>
</workbook>
</file>

<file path=xl/calcChain.xml><?xml version="1.0" encoding="utf-8"?>
<calcChain xmlns="http://schemas.openxmlformats.org/spreadsheetml/2006/main">
  <c r="J29" i="1" l="1"/>
  <c r="G29" i="1"/>
  <c r="J28" i="1"/>
  <c r="G28" i="1"/>
  <c r="J27" i="1"/>
  <c r="G27" i="1"/>
  <c r="J23" i="1"/>
  <c r="I23" i="1"/>
  <c r="G22" i="1"/>
  <c r="J21" i="1"/>
  <c r="G21" i="1"/>
  <c r="J51" i="1" l="1"/>
  <c r="J40" i="1"/>
  <c r="J39" i="1"/>
  <c r="J37" i="1"/>
  <c r="I51" i="1" l="1"/>
  <c r="I30" i="1"/>
  <c r="H23" i="1"/>
  <c r="J66" i="1" l="1"/>
  <c r="I66" i="1"/>
  <c r="G66" i="1"/>
  <c r="F66" i="1"/>
  <c r="H51" i="1"/>
  <c r="G51" i="1"/>
  <c r="F51" i="1"/>
  <c r="E51" i="1"/>
  <c r="J30" i="1"/>
  <c r="H30" i="1"/>
  <c r="G30" i="1"/>
  <c r="F30" i="1"/>
  <c r="E30" i="1"/>
  <c r="E23" i="1"/>
  <c r="G23" i="1"/>
  <c r="F23" i="1"/>
  <c r="F9" i="1"/>
  <c r="J9" i="1"/>
  <c r="I9" i="1"/>
  <c r="H9" i="1"/>
  <c r="H66" i="1" l="1"/>
  <c r="G63" i="1"/>
  <c r="I36" i="1"/>
  <c r="I67" i="1" s="1"/>
  <c r="H36" i="1"/>
  <c r="E36" i="1"/>
  <c r="E67" i="1" s="1"/>
  <c r="F36" i="1"/>
  <c r="F67" i="1" s="1"/>
  <c r="J36" i="1"/>
  <c r="J67" i="1" s="1"/>
  <c r="G36" i="1"/>
  <c r="G67" i="1" s="1"/>
  <c r="H67" i="1" l="1"/>
</calcChain>
</file>

<file path=xl/comments1.xml><?xml version="1.0" encoding="utf-8"?>
<comments xmlns="http://schemas.openxmlformats.org/spreadsheetml/2006/main">
  <authors>
    <author>茨城県</author>
  </authors>
  <commentList>
    <comment ref="E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（独）高齢・障害者雇用支援機構</t>
        </r>
      </text>
    </comment>
  </commentList>
</comments>
</file>

<file path=xl/sharedStrings.xml><?xml version="1.0" encoding="utf-8"?>
<sst xmlns="http://schemas.openxmlformats.org/spreadsheetml/2006/main" count="120" uniqueCount="81">
  <si>
    <t>保健福祉施設等一覧表</t>
  </si>
  <si>
    <t>〈福祉施設〉</t>
  </si>
  <si>
    <t>施設種別</t>
  </si>
  <si>
    <t>施設数</t>
  </si>
  <si>
    <t>定員</t>
  </si>
  <si>
    <t>公立</t>
  </si>
  <si>
    <t>民間</t>
  </si>
  <si>
    <t>計</t>
  </si>
  <si>
    <t>保護施設</t>
  </si>
  <si>
    <t>婦人保護施設</t>
  </si>
  <si>
    <t>（計）</t>
  </si>
  <si>
    <t>児童福祉施設</t>
  </si>
  <si>
    <t>乳児院</t>
  </si>
  <si>
    <t>母子生活支援施設</t>
  </si>
  <si>
    <t>保育所</t>
  </si>
  <si>
    <t>児童養護施設</t>
  </si>
  <si>
    <t>児童自立支援施設</t>
  </si>
  <si>
    <t>児童家庭支援センター</t>
  </si>
  <si>
    <t>児童館</t>
  </si>
  <si>
    <t>児童遊園</t>
  </si>
  <si>
    <t>障害者福祉施設</t>
  </si>
  <si>
    <t>新体系</t>
  </si>
  <si>
    <t>障害福祉サービス事業</t>
  </si>
  <si>
    <t>（小　計）</t>
  </si>
  <si>
    <t>その他</t>
  </si>
  <si>
    <t>聴覚障害者福祉センター</t>
  </si>
  <si>
    <t>老人福祉施設</t>
  </si>
  <si>
    <t>養護老人ホーム</t>
  </si>
  <si>
    <t>特別養護老人ホーム</t>
  </si>
  <si>
    <t>軽費老人ホーム</t>
  </si>
  <si>
    <t>軽費老人ホーム（ケアハウス）</t>
  </si>
  <si>
    <t>地域包括支援センター</t>
  </si>
  <si>
    <t>在宅介護支援センター</t>
  </si>
  <si>
    <t>老人福祉センター</t>
  </si>
  <si>
    <t>認知症高齢者グループホーム</t>
  </si>
  <si>
    <t>有料老人ホーム</t>
  </si>
  <si>
    <t>老人休養ホーム</t>
  </si>
  <si>
    <t>老人憩の家</t>
  </si>
  <si>
    <t>老人福祉施設付設作業所</t>
  </si>
  <si>
    <t>そ　の　他　の　施　設</t>
  </si>
  <si>
    <t>地域福祉センター</t>
  </si>
  <si>
    <t>福祉人材センター</t>
  </si>
  <si>
    <t>介護福祉士養成校</t>
  </si>
  <si>
    <t>障害者職業センター</t>
  </si>
  <si>
    <t>障害者就業・生活支援センター</t>
  </si>
  <si>
    <t>(計)</t>
  </si>
  <si>
    <t>(合　計)</t>
  </si>
  <si>
    <t>(1) 1</t>
  </si>
  <si>
    <t>無料低額宿泊所</t>
  </si>
  <si>
    <t>自立援助ホーム</t>
    <rPh sb="0" eb="2">
      <t>ジリツ</t>
    </rPh>
    <rPh sb="2" eb="4">
      <t>エンジョ</t>
    </rPh>
    <phoneticPr fontId="1"/>
  </si>
  <si>
    <t>障害児入所支援</t>
    <rPh sb="0" eb="2">
      <t>ショウガイ</t>
    </rPh>
    <rPh sb="2" eb="3">
      <t>ジ</t>
    </rPh>
    <rPh sb="3" eb="5">
      <t>ニュウショ</t>
    </rPh>
    <rPh sb="5" eb="7">
      <t>シエン</t>
    </rPh>
    <phoneticPr fontId="1"/>
  </si>
  <si>
    <t>母子・
父子福祉施設</t>
    <rPh sb="4" eb="6">
      <t>フシ</t>
    </rPh>
    <phoneticPr fontId="2"/>
  </si>
  <si>
    <t>母子・父子福祉センター</t>
    <rPh sb="3" eb="5">
      <t>フシ</t>
    </rPh>
    <phoneticPr fontId="1"/>
  </si>
  <si>
    <t>地域活動支援センター</t>
    <rPh sb="0" eb="2">
      <t>チイキ</t>
    </rPh>
    <rPh sb="2" eb="4">
      <t>カツドウ</t>
    </rPh>
    <rPh sb="4" eb="6">
      <t>シエン</t>
    </rPh>
    <phoneticPr fontId="1"/>
  </si>
  <si>
    <t>高次脳機能障害者支援拠点</t>
    <rPh sb="0" eb="2">
      <t>コウジ</t>
    </rPh>
    <rPh sb="2" eb="5">
      <t>ノウキノウ</t>
    </rPh>
    <rPh sb="5" eb="8">
      <t>ショウガイシャ</t>
    </rPh>
    <rPh sb="8" eb="10">
      <t>シエン</t>
    </rPh>
    <rPh sb="10" eb="12">
      <t>キョテン</t>
    </rPh>
    <phoneticPr fontId="1"/>
  </si>
  <si>
    <t>(1) 3</t>
  </si>
  <si>
    <t>（計）</t>
    <rPh sb="1" eb="2">
      <t>ケイ</t>
    </rPh>
    <phoneticPr fontId="1"/>
  </si>
  <si>
    <t>助産施設</t>
    <rPh sb="0" eb="2">
      <t>ジョサン</t>
    </rPh>
    <rPh sb="2" eb="4">
      <t>シセツ</t>
    </rPh>
    <phoneticPr fontId="1"/>
  </si>
  <si>
    <t>幼保連携型認定こども園</t>
    <rPh sb="0" eb="7">
      <t>ヨウホレンケイガタニンテイ</t>
    </rPh>
    <rPh sb="10" eb="11">
      <t>エン</t>
    </rPh>
    <phoneticPr fontId="1"/>
  </si>
  <si>
    <t>茨城県総合福祉会館</t>
  </si>
  <si>
    <t>児童心理治療施設
（入所・通所併設）</t>
    <rPh sb="0" eb="2">
      <t>ジドウ</t>
    </rPh>
    <rPh sb="2" eb="4">
      <t>シンリ</t>
    </rPh>
    <rPh sb="4" eb="6">
      <t>チリョウ</t>
    </rPh>
    <phoneticPr fontId="1"/>
  </si>
  <si>
    <t>（注）　①　施設数欄の（　）　　　県立施設数内書</t>
    <phoneticPr fontId="1"/>
  </si>
  <si>
    <t>　　　　②　定員欄の（　）　　　　県外定員内書</t>
    <phoneticPr fontId="1"/>
  </si>
  <si>
    <t>救護施設</t>
    <phoneticPr fontId="1"/>
  </si>
  <si>
    <t>(1) 1</t>
    <phoneticPr fontId="1"/>
  </si>
  <si>
    <t>-</t>
    <phoneticPr fontId="1"/>
  </si>
  <si>
    <t>日中活動事業
（生活介護等）</t>
    <phoneticPr fontId="1"/>
  </si>
  <si>
    <t>居住系事業
（グループホーム等）</t>
    <phoneticPr fontId="1"/>
  </si>
  <si>
    <t>　　　　　（小　計）</t>
    <phoneticPr fontId="1"/>
  </si>
  <si>
    <t>点字図書館
視覚障害者福祉センター</t>
    <phoneticPr fontId="1"/>
  </si>
  <si>
    <t>隣保館
（広域隣保活動事業の９施設を含む）</t>
    <phoneticPr fontId="1"/>
  </si>
  <si>
    <t>その他</t>
    <phoneticPr fontId="1"/>
  </si>
  <si>
    <t>日常生活支援住居施設
（認定基の無料低額宿泊所と定員等重複）</t>
    <rPh sb="0" eb="10">
      <t>ニチジョウセイカツシエンジュウキョシセツ</t>
    </rPh>
    <rPh sb="12" eb="14">
      <t>ニンテイ</t>
    </rPh>
    <rPh sb="14" eb="15">
      <t>モト</t>
    </rPh>
    <rPh sb="16" eb="18">
      <t>ムリョウ</t>
    </rPh>
    <rPh sb="18" eb="20">
      <t>テイガク</t>
    </rPh>
    <rPh sb="20" eb="22">
      <t>シュクハク</t>
    </rPh>
    <rPh sb="22" eb="23">
      <t>ジョ</t>
    </rPh>
    <rPh sb="24" eb="26">
      <t>テイイン</t>
    </rPh>
    <rPh sb="26" eb="27">
      <t>トウ</t>
    </rPh>
    <rPh sb="27" eb="29">
      <t>チョウフク</t>
    </rPh>
    <phoneticPr fontId="1"/>
  </si>
  <si>
    <t>入所　35
通所　10</t>
    <rPh sb="0" eb="2">
      <t>ニュウショ</t>
    </rPh>
    <rPh sb="6" eb="8">
      <t>ツウショ</t>
    </rPh>
    <phoneticPr fontId="1"/>
  </si>
  <si>
    <t>児童発達支援センター</t>
    <rPh sb="0" eb="6">
      <t>ジドウハッタツシエン</t>
    </rPh>
    <phoneticPr fontId="1"/>
  </si>
  <si>
    <t>障害者支援施設</t>
    <rPh sb="3" eb="5">
      <t>シエン</t>
    </rPh>
    <rPh sb="5" eb="7">
      <t>シセツ</t>
    </rPh>
    <phoneticPr fontId="1"/>
  </si>
  <si>
    <t>老人デイサービスセンター
（通所介護事業所）</t>
  </si>
  <si>
    <t>老人デイサービスセンター
（地域密着型通所介護事業所）</t>
  </si>
  <si>
    <t>(92)584</t>
    <phoneticPr fontId="1"/>
  </si>
  <si>
    <t>(15)575</t>
    <phoneticPr fontId="1"/>
  </si>
  <si>
    <t>(15)615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</si>
</sst>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15">
    <xf numFmtId="0" fontId="0" fillId="0" borderId="0" xfId="0">
      <alignment vertical="center"/>
    </xf>
    <xf numFmtId="41" fontId="2" fillId="0" borderId="1" xfId="0" applyNumberFormat="1" applyFont="1" applyFill="1" applyBorder="1" applyAlignment="1">
      <alignment horizontal="right" vertical="center"/>
    </xf>
    <xf numFmtId="41" fontId="2" fillId="0" borderId="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>
      <alignment vertical="center"/>
    </xf>
    <xf numFmtId="176" fontId="6" fillId="0" borderId="0" xfId="0" applyNumberFormat="1" applyFont="1" applyFill="1">
      <alignment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176" fontId="2" fillId="0" borderId="1" xfId="0" applyNumberFormat="1" applyFont="1" applyFill="1" applyBorder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right" vertical="center" wrapText="1"/>
    </xf>
    <xf numFmtId="41" fontId="2" fillId="0" borderId="1" xfId="0" applyNumberFormat="1" applyFont="1" applyFill="1" applyBorder="1" applyAlignment="1">
      <alignment horizontal="right" vertical="center" wrapText="1"/>
    </xf>
    <xf numFmtId="176" fontId="2" fillId="0" borderId="7" xfId="0" applyNumberFormat="1" applyFont="1" applyFill="1" applyBorder="1">
      <alignment vertical="center"/>
    </xf>
    <xf numFmtId="176" fontId="2" fillId="0" borderId="8" xfId="0" applyNumberFormat="1" applyFont="1" applyFill="1" applyBorder="1">
      <alignment vertical="center"/>
    </xf>
    <xf numFmtId="176" fontId="2" fillId="0" borderId="9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41" fontId="2" fillId="0" borderId="6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textRotation="255" shrinkToFit="1"/>
    </xf>
    <xf numFmtId="41" fontId="2" fillId="0" borderId="1" xfId="0" applyNumberFormat="1" applyFont="1" applyFill="1" applyBorder="1">
      <alignment vertical="center"/>
    </xf>
    <xf numFmtId="41" fontId="2" fillId="0" borderId="2" xfId="0" applyNumberFormat="1" applyFont="1" applyFill="1" applyBorder="1">
      <alignment vertical="center"/>
    </xf>
    <xf numFmtId="176" fontId="2" fillId="0" borderId="3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 wrapText="1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 textRotation="255"/>
    </xf>
    <xf numFmtId="0" fontId="0" fillId="0" borderId="8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176" fontId="2" fillId="0" borderId="13" xfId="0" applyNumberFormat="1" applyFont="1" applyFill="1" applyBorder="1" applyAlignment="1">
      <alignment horizontal="center" vertical="center" textRotation="255"/>
    </xf>
    <xf numFmtId="176" fontId="2" fillId="0" borderId="14" xfId="0" applyNumberFormat="1" applyFont="1" applyFill="1" applyBorder="1" applyAlignment="1">
      <alignment horizontal="center" vertical="center" textRotation="255"/>
    </xf>
    <xf numFmtId="176" fontId="2" fillId="0" borderId="12" xfId="0" applyNumberFormat="1" applyFont="1" applyFill="1" applyBorder="1" applyAlignment="1">
      <alignment horizontal="center" vertical="center" textRotation="255" wrapText="1"/>
    </xf>
    <xf numFmtId="176" fontId="2" fillId="0" borderId="14" xfId="0" applyNumberFormat="1" applyFont="1" applyFill="1" applyBorder="1" applyAlignment="1">
      <alignment horizontal="center" vertical="center" textRotation="255" wrapText="1"/>
    </xf>
    <xf numFmtId="176" fontId="2" fillId="0" borderId="4" xfId="0" applyNumberFormat="1" applyFont="1" applyFill="1" applyBorder="1" applyAlignment="1">
      <alignment horizontal="left" vertical="center"/>
    </xf>
    <xf numFmtId="176" fontId="2" fillId="0" borderId="5" xfId="0" applyNumberFormat="1" applyFont="1" applyFill="1" applyBorder="1" applyAlignment="1">
      <alignment horizontal="left" vertical="center"/>
    </xf>
    <xf numFmtId="176" fontId="2" fillId="0" borderId="6" xfId="0" applyNumberFormat="1" applyFont="1" applyFill="1" applyBorder="1" applyAlignment="1">
      <alignment horizontal="left" vertical="center"/>
    </xf>
    <xf numFmtId="176" fontId="2" fillId="0" borderId="4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textRotation="255" shrinkToFit="1"/>
    </xf>
    <xf numFmtId="0" fontId="0" fillId="0" borderId="13" xfId="0" applyFont="1" applyFill="1" applyBorder="1" applyAlignment="1">
      <alignment horizontal="center" vertical="center" textRotation="255" shrinkToFit="1"/>
    </xf>
    <xf numFmtId="0" fontId="0" fillId="0" borderId="14" xfId="0" applyFont="1" applyFill="1" applyBorder="1" applyAlignment="1">
      <alignment horizontal="center" vertical="center" textRotation="255" shrinkToFit="1"/>
    </xf>
    <xf numFmtId="176" fontId="2" fillId="0" borderId="4" xfId="0" applyNumberFormat="1" applyFont="1" applyFill="1" applyBorder="1" applyAlignment="1">
      <alignment horizontal="left" vertical="center" wrapText="1"/>
    </xf>
    <xf numFmtId="176" fontId="2" fillId="0" borderId="5" xfId="0" applyNumberFormat="1" applyFont="1" applyFill="1" applyBorder="1" applyAlignment="1">
      <alignment horizontal="left" vertical="center" wrapText="1"/>
    </xf>
    <xf numFmtId="176" fontId="2" fillId="0" borderId="6" xfId="0" applyNumberFormat="1" applyFont="1" applyFill="1" applyBorder="1" applyAlignment="1">
      <alignment horizontal="left" vertical="center" wrapText="1"/>
    </xf>
    <xf numFmtId="176" fontId="2" fillId="0" borderId="35" xfId="0" applyNumberFormat="1" applyFont="1" applyFill="1" applyBorder="1" applyAlignment="1">
      <alignment horizontal="center" vertical="center" textRotation="255"/>
    </xf>
    <xf numFmtId="176" fontId="2" fillId="0" borderId="34" xfId="0" applyNumberFormat="1" applyFont="1" applyFill="1" applyBorder="1" applyAlignment="1">
      <alignment horizontal="center" vertical="center" textRotation="255"/>
    </xf>
    <xf numFmtId="176" fontId="2" fillId="0" borderId="36" xfId="0" applyNumberFormat="1" applyFont="1" applyFill="1" applyBorder="1" applyAlignment="1">
      <alignment horizontal="center" vertical="center" textRotation="255"/>
    </xf>
    <xf numFmtId="176" fontId="2" fillId="0" borderId="37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vertical="center" wrapText="1"/>
    </xf>
    <xf numFmtId="176" fontId="2" fillId="0" borderId="6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textRotation="255"/>
    </xf>
    <xf numFmtId="176" fontId="2" fillId="0" borderId="25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2CB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view="pageBreakPreview" zoomScaleNormal="100" zoomScaleSheetLayoutView="100" workbookViewId="0">
      <selection sqref="A1:J1"/>
    </sheetView>
  </sheetViews>
  <sheetFormatPr defaultColWidth="9" defaultRowHeight="12" x14ac:dyDescent="0.15"/>
  <cols>
    <col min="1" max="1" width="6.25" style="3" customWidth="1"/>
    <col min="2" max="2" width="3.25" style="3" customWidth="1"/>
    <col min="3" max="3" width="2.375" style="3" customWidth="1"/>
    <col min="4" max="4" width="20.625" style="3" customWidth="1"/>
    <col min="5" max="16384" width="9" style="3"/>
  </cols>
  <sheetData>
    <row r="1" spans="1:14" ht="21.75" customHeight="1" x14ac:dyDescent="0.1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4" ht="15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4" ht="15" customHeight="1" x14ac:dyDescent="0.15">
      <c r="A3" s="4" t="s">
        <v>1</v>
      </c>
    </row>
    <row r="4" spans="1:14" ht="15" customHeight="1" thickBot="1" x14ac:dyDescent="0.2"/>
    <row r="5" spans="1:14" ht="18" customHeight="1" thickTop="1" x14ac:dyDescent="0.15">
      <c r="A5" s="61" t="s">
        <v>2</v>
      </c>
      <c r="B5" s="62"/>
      <c r="C5" s="62"/>
      <c r="D5" s="63"/>
      <c r="E5" s="58" t="s">
        <v>3</v>
      </c>
      <c r="F5" s="68"/>
      <c r="G5" s="69"/>
      <c r="H5" s="58" t="s">
        <v>4</v>
      </c>
      <c r="I5" s="59"/>
      <c r="J5" s="60"/>
    </row>
    <row r="6" spans="1:14" ht="18" customHeight="1" x14ac:dyDescent="0.15">
      <c r="A6" s="64"/>
      <c r="B6" s="65"/>
      <c r="C6" s="65"/>
      <c r="D6" s="66"/>
      <c r="E6" s="33" t="s">
        <v>5</v>
      </c>
      <c r="F6" s="33" t="s">
        <v>6</v>
      </c>
      <c r="G6" s="33" t="s">
        <v>7</v>
      </c>
      <c r="H6" s="33" t="s">
        <v>5</v>
      </c>
      <c r="I6" s="33" t="s">
        <v>6</v>
      </c>
      <c r="J6" s="5" t="s">
        <v>7</v>
      </c>
    </row>
    <row r="7" spans="1:14" ht="25.5" customHeight="1" x14ac:dyDescent="0.15">
      <c r="A7" s="36" t="s">
        <v>8</v>
      </c>
      <c r="B7" s="55" t="s">
        <v>63</v>
      </c>
      <c r="C7" s="56"/>
      <c r="D7" s="57"/>
      <c r="E7" s="1">
        <v>0</v>
      </c>
      <c r="F7" s="6">
        <v>5</v>
      </c>
      <c r="G7" s="6">
        <v>5</v>
      </c>
      <c r="H7" s="1">
        <v>0</v>
      </c>
      <c r="I7" s="6">
        <v>370</v>
      </c>
      <c r="J7" s="7">
        <v>370</v>
      </c>
    </row>
    <row r="8" spans="1:14" ht="25.5" customHeight="1" x14ac:dyDescent="0.15">
      <c r="A8" s="45"/>
      <c r="B8" s="55" t="s">
        <v>9</v>
      </c>
      <c r="C8" s="56"/>
      <c r="D8" s="57"/>
      <c r="E8" s="6" t="s">
        <v>64</v>
      </c>
      <c r="F8" s="1">
        <v>0</v>
      </c>
      <c r="G8" s="6" t="s">
        <v>64</v>
      </c>
      <c r="H8" s="6">
        <v>8</v>
      </c>
      <c r="I8" s="1">
        <v>0</v>
      </c>
      <c r="J8" s="7">
        <v>8</v>
      </c>
    </row>
    <row r="9" spans="1:14" ht="25.5" customHeight="1" x14ac:dyDescent="0.15">
      <c r="A9" s="46"/>
      <c r="B9" s="39" t="s">
        <v>10</v>
      </c>
      <c r="C9" s="40"/>
      <c r="D9" s="41"/>
      <c r="E9" s="6">
        <v>1</v>
      </c>
      <c r="F9" s="6">
        <f>SUM(F7:F8)</f>
        <v>5</v>
      </c>
      <c r="G9" s="6">
        <v>6</v>
      </c>
      <c r="H9" s="6">
        <f>SUM(H7:H8)</f>
        <v>8</v>
      </c>
      <c r="I9" s="6">
        <f>SUM(I7:I8)</f>
        <v>370</v>
      </c>
      <c r="J9" s="7">
        <f>SUM(J7:J8)</f>
        <v>378</v>
      </c>
    </row>
    <row r="10" spans="1:14" ht="25.5" customHeight="1" x14ac:dyDescent="0.15">
      <c r="A10" s="36" t="s">
        <v>11</v>
      </c>
      <c r="B10" s="55" t="s">
        <v>57</v>
      </c>
      <c r="C10" s="56"/>
      <c r="D10" s="57"/>
      <c r="E10" s="1">
        <v>1</v>
      </c>
      <c r="F10" s="1">
        <v>0</v>
      </c>
      <c r="G10" s="1">
        <v>1</v>
      </c>
      <c r="H10" s="1">
        <v>0</v>
      </c>
      <c r="I10" s="1">
        <v>0</v>
      </c>
      <c r="J10" s="2" t="s">
        <v>65</v>
      </c>
      <c r="M10" s="1"/>
      <c r="N10" s="8"/>
    </row>
    <row r="11" spans="1:14" ht="25.5" customHeight="1" x14ac:dyDescent="0.15">
      <c r="A11" s="45"/>
      <c r="B11" s="55" t="s">
        <v>12</v>
      </c>
      <c r="C11" s="56"/>
      <c r="D11" s="57"/>
      <c r="E11" s="1">
        <v>0</v>
      </c>
      <c r="F11" s="1">
        <v>3</v>
      </c>
      <c r="G11" s="1">
        <v>3</v>
      </c>
      <c r="H11" s="1">
        <v>0</v>
      </c>
      <c r="I11" s="1">
        <v>78</v>
      </c>
      <c r="J11" s="2">
        <v>78</v>
      </c>
      <c r="M11" s="8"/>
      <c r="N11" s="8"/>
    </row>
    <row r="12" spans="1:14" ht="25.5" customHeight="1" x14ac:dyDescent="0.15">
      <c r="A12" s="45"/>
      <c r="B12" s="9" t="s">
        <v>13</v>
      </c>
      <c r="C12" s="9"/>
      <c r="D12" s="9"/>
      <c r="E12" s="1" t="s">
        <v>47</v>
      </c>
      <c r="F12" s="1">
        <v>2</v>
      </c>
      <c r="G12" s="1" t="s">
        <v>55</v>
      </c>
      <c r="H12" s="1">
        <v>20</v>
      </c>
      <c r="I12" s="1">
        <v>41</v>
      </c>
      <c r="J12" s="2">
        <v>61</v>
      </c>
      <c r="M12" s="8"/>
      <c r="N12" s="8"/>
    </row>
    <row r="13" spans="1:14" ht="25.5" customHeight="1" x14ac:dyDescent="0.15">
      <c r="A13" s="45"/>
      <c r="B13" s="55" t="s">
        <v>14</v>
      </c>
      <c r="C13" s="56"/>
      <c r="D13" s="57"/>
      <c r="E13" s="1">
        <v>117</v>
      </c>
      <c r="F13" s="1">
        <v>345</v>
      </c>
      <c r="G13" s="1">
        <v>462</v>
      </c>
      <c r="H13" s="1">
        <v>10952</v>
      </c>
      <c r="I13" s="1">
        <v>34516</v>
      </c>
      <c r="J13" s="2">
        <v>45468</v>
      </c>
      <c r="M13" s="8"/>
      <c r="N13" s="8"/>
    </row>
    <row r="14" spans="1:14" ht="25.5" customHeight="1" x14ac:dyDescent="0.15">
      <c r="A14" s="45"/>
      <c r="B14" s="55" t="s">
        <v>58</v>
      </c>
      <c r="C14" s="56"/>
      <c r="D14" s="57"/>
      <c r="E14" s="1">
        <v>21</v>
      </c>
      <c r="F14" s="1">
        <v>151</v>
      </c>
      <c r="G14" s="1">
        <v>172</v>
      </c>
      <c r="H14" s="1">
        <v>3036</v>
      </c>
      <c r="I14" s="1">
        <v>22572</v>
      </c>
      <c r="J14" s="2">
        <v>25608</v>
      </c>
      <c r="M14" s="8"/>
      <c r="N14" s="8"/>
    </row>
    <row r="15" spans="1:14" ht="25.5" customHeight="1" x14ac:dyDescent="0.15">
      <c r="A15" s="45"/>
      <c r="B15" s="28" t="s">
        <v>15</v>
      </c>
      <c r="C15" s="29"/>
      <c r="D15" s="30"/>
      <c r="E15" s="1">
        <v>0</v>
      </c>
      <c r="F15" s="1">
        <v>19</v>
      </c>
      <c r="G15" s="1">
        <v>19</v>
      </c>
      <c r="H15" s="1">
        <v>0</v>
      </c>
      <c r="I15" s="10" t="s">
        <v>78</v>
      </c>
      <c r="J15" s="11" t="s">
        <v>78</v>
      </c>
      <c r="M15" s="8"/>
      <c r="N15" s="8"/>
    </row>
    <row r="16" spans="1:14" ht="25.5" customHeight="1" x14ac:dyDescent="0.15">
      <c r="A16" s="45"/>
      <c r="B16" s="52" t="s">
        <v>60</v>
      </c>
      <c r="C16" s="53"/>
      <c r="D16" s="54"/>
      <c r="E16" s="1">
        <v>0</v>
      </c>
      <c r="F16" s="1">
        <v>1</v>
      </c>
      <c r="G16" s="1">
        <v>1</v>
      </c>
      <c r="H16" s="1">
        <v>0</v>
      </c>
      <c r="I16" s="12" t="s">
        <v>73</v>
      </c>
      <c r="J16" s="2">
        <v>45</v>
      </c>
      <c r="M16" s="8"/>
      <c r="N16" s="8"/>
    </row>
    <row r="17" spans="1:14" ht="25.5" customHeight="1" x14ac:dyDescent="0.15">
      <c r="A17" s="45"/>
      <c r="B17" s="9" t="s">
        <v>16</v>
      </c>
      <c r="C17" s="9"/>
      <c r="D17" s="9"/>
      <c r="E17" s="1" t="s">
        <v>47</v>
      </c>
      <c r="F17" s="1">
        <v>0</v>
      </c>
      <c r="G17" s="1" t="s">
        <v>47</v>
      </c>
      <c r="H17" s="1">
        <v>44</v>
      </c>
      <c r="I17" s="1">
        <v>0</v>
      </c>
      <c r="J17" s="2">
        <v>44</v>
      </c>
      <c r="M17" s="8"/>
      <c r="N17" s="8"/>
    </row>
    <row r="18" spans="1:14" ht="25.5" customHeight="1" x14ac:dyDescent="0.15">
      <c r="A18" s="45"/>
      <c r="B18" s="9" t="s">
        <v>17</v>
      </c>
      <c r="C18" s="9"/>
      <c r="D18" s="9"/>
      <c r="E18" s="1">
        <v>0</v>
      </c>
      <c r="F18" s="1">
        <v>3</v>
      </c>
      <c r="G18" s="1">
        <v>3</v>
      </c>
      <c r="H18" s="1">
        <v>0</v>
      </c>
      <c r="I18" s="1">
        <v>0</v>
      </c>
      <c r="J18" s="2">
        <v>0</v>
      </c>
      <c r="M18" s="8"/>
      <c r="N18" s="8"/>
    </row>
    <row r="19" spans="1:14" ht="25.5" customHeight="1" x14ac:dyDescent="0.15">
      <c r="A19" s="45"/>
      <c r="B19" s="55" t="s">
        <v>18</v>
      </c>
      <c r="C19" s="56"/>
      <c r="D19" s="57"/>
      <c r="E19" s="1">
        <v>50</v>
      </c>
      <c r="F19" s="1"/>
      <c r="G19" s="1">
        <v>50</v>
      </c>
      <c r="H19" s="1">
        <v>0</v>
      </c>
      <c r="I19" s="1">
        <v>0</v>
      </c>
      <c r="J19" s="2">
        <v>0</v>
      </c>
      <c r="M19" s="8"/>
      <c r="N19" s="8"/>
    </row>
    <row r="20" spans="1:14" ht="25.5" customHeight="1" x14ac:dyDescent="0.15">
      <c r="A20" s="45"/>
      <c r="B20" s="28" t="s">
        <v>19</v>
      </c>
      <c r="C20" s="29"/>
      <c r="D20" s="30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2">
        <v>0</v>
      </c>
      <c r="M20" s="8"/>
      <c r="N20" s="8"/>
    </row>
    <row r="21" spans="1:14" ht="25.5" customHeight="1" x14ac:dyDescent="0.15">
      <c r="A21" s="45"/>
      <c r="B21" s="49" t="s">
        <v>74</v>
      </c>
      <c r="C21" s="50"/>
      <c r="D21" s="51"/>
      <c r="E21" s="1">
        <v>2</v>
      </c>
      <c r="F21" s="1">
        <v>3</v>
      </c>
      <c r="G21" s="1">
        <f>E21+F21</f>
        <v>5</v>
      </c>
      <c r="H21" s="1">
        <v>48</v>
      </c>
      <c r="I21" s="1">
        <v>76</v>
      </c>
      <c r="J21" s="2">
        <f>H21+I21</f>
        <v>124</v>
      </c>
      <c r="M21" s="8"/>
      <c r="N21" s="8"/>
    </row>
    <row r="22" spans="1:14" ht="25.5" customHeight="1" x14ac:dyDescent="0.15">
      <c r="A22" s="45"/>
      <c r="B22" s="49" t="s">
        <v>50</v>
      </c>
      <c r="C22" s="50"/>
      <c r="D22" s="51"/>
      <c r="E22" s="1">
        <v>1</v>
      </c>
      <c r="F22" s="1">
        <v>11</v>
      </c>
      <c r="G22" s="1">
        <f>E22+F22</f>
        <v>12</v>
      </c>
      <c r="H22" s="1">
        <v>40</v>
      </c>
      <c r="I22" s="1" t="s">
        <v>79</v>
      </c>
      <c r="J22" s="2" t="s">
        <v>80</v>
      </c>
      <c r="M22" s="8"/>
      <c r="N22" s="8"/>
    </row>
    <row r="23" spans="1:14" ht="25.5" customHeight="1" x14ac:dyDescent="0.15">
      <c r="A23" s="46"/>
      <c r="B23" s="39" t="s">
        <v>10</v>
      </c>
      <c r="C23" s="40"/>
      <c r="D23" s="41"/>
      <c r="E23" s="6">
        <f>SUM(E10:E11)+1+SUM(E13:E16)+1+SUM(E18:E22)</f>
        <v>194</v>
      </c>
      <c r="F23" s="6">
        <f>SUM(F10:F22)</f>
        <v>538</v>
      </c>
      <c r="G23" s="6">
        <f>SUM(G10:G11)+3+SUM(G13:G16)+1+SUM(G18:G22)</f>
        <v>732</v>
      </c>
      <c r="H23" s="6">
        <f>SUM(H10:H22)</f>
        <v>14140</v>
      </c>
      <c r="I23" s="6">
        <f>SUM(I10:I14)+584+45+SUM(I17:I21)+575</f>
        <v>58487</v>
      </c>
      <c r="J23" s="7">
        <f>SUM(J10:J14)+584+SUM(J16:J21)+615</f>
        <v>72627</v>
      </c>
    </row>
    <row r="24" spans="1:14" ht="25.5" customHeight="1" x14ac:dyDescent="0.15">
      <c r="A24" s="47" t="s">
        <v>51</v>
      </c>
      <c r="B24" s="9" t="s">
        <v>52</v>
      </c>
      <c r="C24" s="9"/>
      <c r="D24" s="9"/>
      <c r="E24" s="6" t="s">
        <v>64</v>
      </c>
      <c r="F24" s="1">
        <v>0</v>
      </c>
      <c r="G24" s="6" t="s">
        <v>64</v>
      </c>
      <c r="H24" s="1">
        <v>0</v>
      </c>
      <c r="I24" s="1">
        <v>0</v>
      </c>
      <c r="J24" s="2">
        <v>0</v>
      </c>
      <c r="M24" s="8"/>
      <c r="N24" s="8"/>
    </row>
    <row r="25" spans="1:14" ht="25.5" customHeight="1" x14ac:dyDescent="0.15">
      <c r="A25" s="48"/>
      <c r="B25" s="39" t="s">
        <v>10</v>
      </c>
      <c r="C25" s="40"/>
      <c r="D25" s="41"/>
      <c r="E25" s="6">
        <v>1</v>
      </c>
      <c r="F25" s="1">
        <v>0</v>
      </c>
      <c r="G25" s="6">
        <v>1</v>
      </c>
      <c r="H25" s="1">
        <v>0</v>
      </c>
      <c r="I25" s="1">
        <v>0</v>
      </c>
      <c r="J25" s="2">
        <v>0</v>
      </c>
      <c r="M25" s="8"/>
      <c r="N25" s="8"/>
    </row>
    <row r="26" spans="1:14" ht="25.5" customHeight="1" x14ac:dyDescent="0.15">
      <c r="A26" s="36" t="s">
        <v>20</v>
      </c>
      <c r="B26" s="42" t="s">
        <v>21</v>
      </c>
      <c r="C26" s="13" t="s">
        <v>22</v>
      </c>
      <c r="D26" s="9"/>
      <c r="E26" s="6"/>
      <c r="F26" s="6"/>
      <c r="G26" s="6"/>
      <c r="H26" s="6"/>
      <c r="I26" s="6"/>
      <c r="J26" s="7"/>
      <c r="M26" s="8"/>
      <c r="N26" s="8"/>
    </row>
    <row r="27" spans="1:14" ht="25.5" customHeight="1" x14ac:dyDescent="0.15">
      <c r="A27" s="37"/>
      <c r="B27" s="43"/>
      <c r="C27" s="14"/>
      <c r="D27" s="32" t="s">
        <v>66</v>
      </c>
      <c r="E27" s="6">
        <v>26</v>
      </c>
      <c r="F27" s="6">
        <v>777</v>
      </c>
      <c r="G27" s="6">
        <f>E27+F27</f>
        <v>803</v>
      </c>
      <c r="H27" s="6">
        <v>1198</v>
      </c>
      <c r="I27" s="6">
        <v>20947</v>
      </c>
      <c r="J27" s="7">
        <f>H27+I27</f>
        <v>22145</v>
      </c>
      <c r="M27" s="8"/>
      <c r="N27" s="8"/>
    </row>
    <row r="28" spans="1:14" ht="25.5" customHeight="1" x14ac:dyDescent="0.15">
      <c r="A28" s="37"/>
      <c r="B28" s="43"/>
      <c r="C28" s="15"/>
      <c r="D28" s="32" t="s">
        <v>67</v>
      </c>
      <c r="E28" s="1">
        <v>1</v>
      </c>
      <c r="F28" s="6">
        <v>331</v>
      </c>
      <c r="G28" s="6">
        <f>E28+F28</f>
        <v>332</v>
      </c>
      <c r="H28" s="1">
        <v>4</v>
      </c>
      <c r="I28" s="6">
        <v>5468</v>
      </c>
      <c r="J28" s="7">
        <f>H28+I28</f>
        <v>5472</v>
      </c>
      <c r="M28" s="8"/>
      <c r="N28" s="8"/>
    </row>
    <row r="29" spans="1:14" ht="25.5" customHeight="1" x14ac:dyDescent="0.15">
      <c r="A29" s="37"/>
      <c r="B29" s="43"/>
      <c r="C29" s="13" t="s">
        <v>75</v>
      </c>
      <c r="D29" s="9"/>
      <c r="E29" s="6">
        <v>3</v>
      </c>
      <c r="F29" s="6">
        <v>79</v>
      </c>
      <c r="G29" s="6">
        <f>SUM(E29:F29)</f>
        <v>82</v>
      </c>
      <c r="H29" s="6">
        <v>562</v>
      </c>
      <c r="I29" s="6">
        <v>3607</v>
      </c>
      <c r="J29" s="7">
        <f>H29+I29</f>
        <v>4169</v>
      </c>
      <c r="M29" s="8"/>
      <c r="N29" s="8"/>
    </row>
    <row r="30" spans="1:14" ht="25.5" customHeight="1" thickBot="1" x14ac:dyDescent="0.2">
      <c r="A30" s="38"/>
      <c r="B30" s="44"/>
      <c r="C30" s="16"/>
      <c r="D30" s="17" t="s">
        <v>68</v>
      </c>
      <c r="E30" s="18">
        <f t="shared" ref="E30:J30" si="0">SUM(E27:E29)</f>
        <v>30</v>
      </c>
      <c r="F30" s="18">
        <f t="shared" si="0"/>
        <v>1187</v>
      </c>
      <c r="G30" s="18">
        <f t="shared" si="0"/>
        <v>1217</v>
      </c>
      <c r="H30" s="18">
        <f t="shared" si="0"/>
        <v>1764</v>
      </c>
      <c r="I30" s="18">
        <f>SUM(I27:I29)</f>
        <v>30022</v>
      </c>
      <c r="J30" s="35">
        <f t="shared" si="0"/>
        <v>31786</v>
      </c>
      <c r="M30" s="8"/>
      <c r="N30" s="8"/>
    </row>
    <row r="31" spans="1:14" ht="18" customHeight="1" thickTop="1" x14ac:dyDescent="0.15">
      <c r="A31" s="91" t="s">
        <v>2</v>
      </c>
      <c r="B31" s="83"/>
      <c r="C31" s="83"/>
      <c r="D31" s="83"/>
      <c r="E31" s="82" t="s">
        <v>3</v>
      </c>
      <c r="F31" s="82"/>
      <c r="G31" s="82"/>
      <c r="H31" s="82" t="s">
        <v>4</v>
      </c>
      <c r="I31" s="83"/>
      <c r="J31" s="84"/>
      <c r="M31" s="8"/>
      <c r="N31" s="8"/>
    </row>
    <row r="32" spans="1:14" ht="18" customHeight="1" x14ac:dyDescent="0.15">
      <c r="A32" s="92"/>
      <c r="B32" s="93"/>
      <c r="C32" s="93"/>
      <c r="D32" s="93"/>
      <c r="E32" s="33" t="s">
        <v>5</v>
      </c>
      <c r="F32" s="33" t="s">
        <v>6</v>
      </c>
      <c r="G32" s="33" t="s">
        <v>7</v>
      </c>
      <c r="H32" s="33" t="s">
        <v>5</v>
      </c>
      <c r="I32" s="33" t="s">
        <v>6</v>
      </c>
      <c r="J32" s="5" t="s">
        <v>7</v>
      </c>
      <c r="M32" s="8"/>
      <c r="N32" s="8"/>
    </row>
    <row r="33" spans="1:14" ht="25.5" customHeight="1" x14ac:dyDescent="0.15">
      <c r="A33" s="70" t="s">
        <v>20</v>
      </c>
      <c r="B33" s="90" t="s">
        <v>24</v>
      </c>
      <c r="C33" s="87" t="s">
        <v>69</v>
      </c>
      <c r="D33" s="88"/>
      <c r="E33" s="6" t="s">
        <v>47</v>
      </c>
      <c r="F33" s="1">
        <v>0</v>
      </c>
      <c r="G33" s="6" t="s">
        <v>47</v>
      </c>
      <c r="H33" s="1">
        <v>0</v>
      </c>
      <c r="I33" s="1">
        <v>0</v>
      </c>
      <c r="J33" s="2">
        <v>0</v>
      </c>
      <c r="M33" s="8"/>
      <c r="N33" s="8"/>
    </row>
    <row r="34" spans="1:14" ht="21" customHeight="1" x14ac:dyDescent="0.15">
      <c r="A34" s="71"/>
      <c r="B34" s="90"/>
      <c r="C34" s="9" t="s">
        <v>25</v>
      </c>
      <c r="D34" s="9"/>
      <c r="E34" s="6" t="s">
        <v>47</v>
      </c>
      <c r="F34" s="1">
        <v>0</v>
      </c>
      <c r="G34" s="6" t="s">
        <v>47</v>
      </c>
      <c r="H34" s="1">
        <v>0</v>
      </c>
      <c r="I34" s="1">
        <v>0</v>
      </c>
      <c r="J34" s="2">
        <v>0</v>
      </c>
      <c r="M34" s="8"/>
      <c r="N34" s="8"/>
    </row>
    <row r="35" spans="1:14" ht="21" customHeight="1" x14ac:dyDescent="0.15">
      <c r="A35" s="71"/>
      <c r="B35" s="90"/>
      <c r="C35" s="89" t="s">
        <v>23</v>
      </c>
      <c r="D35" s="89"/>
      <c r="E35" s="6">
        <v>2</v>
      </c>
      <c r="F35" s="1">
        <v>0</v>
      </c>
      <c r="G35" s="6">
        <v>2</v>
      </c>
      <c r="H35" s="1">
        <v>0</v>
      </c>
      <c r="I35" s="1">
        <v>0</v>
      </c>
      <c r="J35" s="2">
        <v>0</v>
      </c>
      <c r="M35" s="8"/>
      <c r="N35" s="8"/>
    </row>
    <row r="36" spans="1:14" ht="21" customHeight="1" x14ac:dyDescent="0.15">
      <c r="A36" s="72"/>
      <c r="B36" s="89" t="s">
        <v>10</v>
      </c>
      <c r="C36" s="89"/>
      <c r="D36" s="89"/>
      <c r="E36" s="6">
        <f>E30+E35</f>
        <v>32</v>
      </c>
      <c r="F36" s="6">
        <f t="shared" ref="F36:J36" si="1">F30+F35</f>
        <v>1187</v>
      </c>
      <c r="G36" s="6">
        <f t="shared" si="1"/>
        <v>1219</v>
      </c>
      <c r="H36" s="6">
        <f t="shared" si="1"/>
        <v>1764</v>
      </c>
      <c r="I36" s="6">
        <f t="shared" si="1"/>
        <v>30022</v>
      </c>
      <c r="J36" s="7">
        <f t="shared" si="1"/>
        <v>31786</v>
      </c>
      <c r="M36" s="8"/>
      <c r="N36" s="8"/>
    </row>
    <row r="37" spans="1:14" ht="21" customHeight="1" x14ac:dyDescent="0.15">
      <c r="A37" s="76" t="s">
        <v>26</v>
      </c>
      <c r="B37" s="9" t="s">
        <v>27</v>
      </c>
      <c r="C37" s="9"/>
      <c r="D37" s="9"/>
      <c r="E37" s="6">
        <v>4</v>
      </c>
      <c r="F37" s="6">
        <v>10</v>
      </c>
      <c r="G37" s="6">
        <v>14</v>
      </c>
      <c r="H37" s="6">
        <v>420</v>
      </c>
      <c r="I37" s="6">
        <v>500</v>
      </c>
      <c r="J37" s="7">
        <f>H37+I37</f>
        <v>920</v>
      </c>
      <c r="M37" s="8"/>
      <c r="N37" s="8"/>
    </row>
    <row r="38" spans="1:14" ht="21" customHeight="1" x14ac:dyDescent="0.15">
      <c r="A38" s="77"/>
      <c r="B38" s="9" t="s">
        <v>28</v>
      </c>
      <c r="C38" s="9"/>
      <c r="D38" s="9"/>
      <c r="E38" s="6">
        <v>4</v>
      </c>
      <c r="F38" s="6">
        <v>265</v>
      </c>
      <c r="G38" s="6">
        <v>269</v>
      </c>
      <c r="H38" s="6">
        <v>250</v>
      </c>
      <c r="I38" s="6">
        <v>17345</v>
      </c>
      <c r="J38" s="7">
        <v>17595</v>
      </c>
      <c r="M38" s="8"/>
      <c r="N38" s="8"/>
    </row>
    <row r="39" spans="1:14" ht="21" customHeight="1" x14ac:dyDescent="0.15">
      <c r="A39" s="77"/>
      <c r="B39" s="9" t="s">
        <v>29</v>
      </c>
      <c r="C39" s="9"/>
      <c r="D39" s="9"/>
      <c r="E39" s="1">
        <v>0</v>
      </c>
      <c r="F39" s="6">
        <v>2</v>
      </c>
      <c r="G39" s="6">
        <v>2</v>
      </c>
      <c r="H39" s="1">
        <v>0</v>
      </c>
      <c r="I39" s="6">
        <v>100</v>
      </c>
      <c r="J39" s="7">
        <f>H39+I39</f>
        <v>100</v>
      </c>
      <c r="M39" s="8"/>
      <c r="N39" s="8"/>
    </row>
    <row r="40" spans="1:14" ht="21" customHeight="1" x14ac:dyDescent="0.15">
      <c r="A40" s="77"/>
      <c r="B40" s="9" t="s">
        <v>30</v>
      </c>
      <c r="C40" s="9"/>
      <c r="D40" s="9"/>
      <c r="E40" s="1">
        <v>0</v>
      </c>
      <c r="F40" s="6">
        <v>48</v>
      </c>
      <c r="G40" s="6">
        <v>48</v>
      </c>
      <c r="H40" s="1">
        <v>0</v>
      </c>
      <c r="I40" s="6">
        <v>1684</v>
      </c>
      <c r="J40" s="7">
        <f>H40+I40</f>
        <v>1684</v>
      </c>
      <c r="M40" s="8"/>
      <c r="N40" s="8"/>
    </row>
    <row r="41" spans="1:14" ht="30" customHeight="1" x14ac:dyDescent="0.15">
      <c r="A41" s="77"/>
      <c r="B41" s="52" t="s">
        <v>76</v>
      </c>
      <c r="C41" s="85"/>
      <c r="D41" s="86"/>
      <c r="E41" s="6">
        <v>5</v>
      </c>
      <c r="F41" s="6">
        <v>572</v>
      </c>
      <c r="G41" s="6">
        <v>577</v>
      </c>
      <c r="H41" s="1">
        <v>0</v>
      </c>
      <c r="I41" s="1">
        <v>0</v>
      </c>
      <c r="J41" s="2">
        <v>0</v>
      </c>
      <c r="M41" s="8"/>
      <c r="N41" s="8"/>
    </row>
    <row r="42" spans="1:14" ht="30.75" customHeight="1" x14ac:dyDescent="0.15">
      <c r="A42" s="77"/>
      <c r="B42" s="73" t="s">
        <v>77</v>
      </c>
      <c r="C42" s="74"/>
      <c r="D42" s="75"/>
      <c r="E42" s="1">
        <v>0</v>
      </c>
      <c r="F42" s="6">
        <v>443</v>
      </c>
      <c r="G42" s="6">
        <v>443</v>
      </c>
      <c r="H42" s="1">
        <v>0</v>
      </c>
      <c r="I42" s="1">
        <v>0</v>
      </c>
      <c r="J42" s="2">
        <v>0</v>
      </c>
      <c r="M42" s="8"/>
      <c r="N42" s="8"/>
    </row>
    <row r="43" spans="1:14" ht="30" customHeight="1" x14ac:dyDescent="0.15">
      <c r="A43" s="77"/>
      <c r="B43" s="9" t="s">
        <v>31</v>
      </c>
      <c r="C43" s="9"/>
      <c r="D43" s="9"/>
      <c r="E43" s="6">
        <v>22</v>
      </c>
      <c r="F43" s="1">
        <v>70</v>
      </c>
      <c r="G43" s="6">
        <v>92</v>
      </c>
      <c r="H43" s="1">
        <v>0</v>
      </c>
      <c r="I43" s="1">
        <v>0</v>
      </c>
      <c r="J43" s="2">
        <v>0</v>
      </c>
      <c r="M43" s="8"/>
      <c r="N43" s="8"/>
    </row>
    <row r="44" spans="1:14" ht="30" customHeight="1" x14ac:dyDescent="0.15">
      <c r="A44" s="77"/>
      <c r="B44" s="9" t="s">
        <v>32</v>
      </c>
      <c r="C44" s="9"/>
      <c r="D44" s="9"/>
      <c r="E44" s="6">
        <v>54</v>
      </c>
      <c r="F44" s="1">
        <v>0</v>
      </c>
      <c r="G44" s="6">
        <v>54</v>
      </c>
      <c r="H44" s="1">
        <v>0</v>
      </c>
      <c r="I44" s="1">
        <v>0</v>
      </c>
      <c r="J44" s="2">
        <v>0</v>
      </c>
      <c r="M44" s="8"/>
      <c r="N44" s="8"/>
    </row>
    <row r="45" spans="1:14" ht="21" customHeight="1" x14ac:dyDescent="0.15">
      <c r="A45" s="77"/>
      <c r="B45" s="9" t="s">
        <v>33</v>
      </c>
      <c r="C45" s="9"/>
      <c r="D45" s="9"/>
      <c r="E45" s="6">
        <v>48</v>
      </c>
      <c r="F45" s="6">
        <v>1</v>
      </c>
      <c r="G45" s="6">
        <v>49</v>
      </c>
      <c r="H45" s="1">
        <v>0</v>
      </c>
      <c r="I45" s="1">
        <v>0</v>
      </c>
      <c r="J45" s="2">
        <v>0</v>
      </c>
      <c r="M45" s="8"/>
      <c r="N45" s="8"/>
    </row>
    <row r="46" spans="1:14" ht="21" customHeight="1" x14ac:dyDescent="0.15">
      <c r="A46" s="77"/>
      <c r="B46" s="9" t="s">
        <v>34</v>
      </c>
      <c r="C46" s="9"/>
      <c r="D46" s="9"/>
      <c r="E46" s="1">
        <v>0</v>
      </c>
      <c r="F46" s="6">
        <v>296</v>
      </c>
      <c r="G46" s="6">
        <v>296</v>
      </c>
      <c r="H46" s="1">
        <v>0</v>
      </c>
      <c r="I46" s="6">
        <v>5052</v>
      </c>
      <c r="J46" s="2">
        <v>5052</v>
      </c>
      <c r="M46" s="8"/>
      <c r="N46" s="8"/>
    </row>
    <row r="47" spans="1:14" ht="21" customHeight="1" x14ac:dyDescent="0.15">
      <c r="A47" s="77"/>
      <c r="B47" s="9" t="s">
        <v>35</v>
      </c>
      <c r="C47" s="9"/>
      <c r="D47" s="9"/>
      <c r="E47" s="1">
        <v>0</v>
      </c>
      <c r="F47" s="6">
        <v>420</v>
      </c>
      <c r="G47" s="6">
        <v>420</v>
      </c>
      <c r="H47" s="1">
        <v>0</v>
      </c>
      <c r="I47" s="6">
        <v>13464</v>
      </c>
      <c r="J47" s="7">
        <v>13464</v>
      </c>
      <c r="M47" s="8"/>
      <c r="N47" s="8"/>
    </row>
    <row r="48" spans="1:14" ht="21" customHeight="1" x14ac:dyDescent="0.15">
      <c r="A48" s="77"/>
      <c r="B48" s="9" t="s">
        <v>36</v>
      </c>
      <c r="C48" s="9"/>
      <c r="D48" s="9"/>
      <c r="E48" s="6">
        <v>1</v>
      </c>
      <c r="F48" s="1">
        <v>0</v>
      </c>
      <c r="G48" s="6">
        <v>1</v>
      </c>
      <c r="H48" s="6">
        <v>140</v>
      </c>
      <c r="I48" s="1">
        <v>0</v>
      </c>
      <c r="J48" s="7">
        <v>140</v>
      </c>
      <c r="M48" s="8"/>
      <c r="N48" s="8"/>
    </row>
    <row r="49" spans="1:14" ht="21" customHeight="1" x14ac:dyDescent="0.15">
      <c r="A49" s="77"/>
      <c r="B49" s="9" t="s">
        <v>37</v>
      </c>
      <c r="C49" s="9"/>
      <c r="D49" s="9"/>
      <c r="E49" s="6">
        <v>5</v>
      </c>
      <c r="F49" s="1">
        <v>0</v>
      </c>
      <c r="G49" s="6">
        <v>5</v>
      </c>
      <c r="H49" s="1">
        <v>0</v>
      </c>
      <c r="I49" s="1">
        <v>0</v>
      </c>
      <c r="J49" s="2">
        <v>0</v>
      </c>
      <c r="M49" s="8"/>
      <c r="N49" s="8"/>
    </row>
    <row r="50" spans="1:14" ht="21" customHeight="1" x14ac:dyDescent="0.15">
      <c r="A50" s="77"/>
      <c r="B50" s="9" t="s">
        <v>38</v>
      </c>
      <c r="C50" s="9"/>
      <c r="D50" s="9"/>
      <c r="E50" s="6">
        <v>5</v>
      </c>
      <c r="F50" s="6">
        <v>2</v>
      </c>
      <c r="G50" s="6">
        <v>7</v>
      </c>
      <c r="H50" s="1">
        <v>0</v>
      </c>
      <c r="I50" s="1">
        <v>0</v>
      </c>
      <c r="J50" s="2">
        <v>0</v>
      </c>
      <c r="K50" s="19"/>
      <c r="M50" s="8"/>
      <c r="N50" s="8"/>
    </row>
    <row r="51" spans="1:14" ht="21" customHeight="1" thickBot="1" x14ac:dyDescent="0.2">
      <c r="A51" s="78"/>
      <c r="B51" s="79" t="s">
        <v>56</v>
      </c>
      <c r="C51" s="80"/>
      <c r="D51" s="81"/>
      <c r="E51" s="18">
        <f t="shared" ref="E51:H51" si="2">SUM(E37:E50)</f>
        <v>148</v>
      </c>
      <c r="F51" s="18">
        <f t="shared" si="2"/>
        <v>2129</v>
      </c>
      <c r="G51" s="18">
        <f t="shared" si="2"/>
        <v>2277</v>
      </c>
      <c r="H51" s="18">
        <f t="shared" si="2"/>
        <v>810</v>
      </c>
      <c r="I51" s="18">
        <f>SUM(I37:I50)</f>
        <v>38145</v>
      </c>
      <c r="J51" s="35">
        <f>SUM(J37:J50)</f>
        <v>38955</v>
      </c>
      <c r="K51" s="19"/>
      <c r="M51" s="8"/>
      <c r="N51" s="8"/>
    </row>
    <row r="52" spans="1:14" ht="18" customHeight="1" thickTop="1" x14ac:dyDescent="0.15">
      <c r="A52" s="61" t="s">
        <v>2</v>
      </c>
      <c r="B52" s="107"/>
      <c r="C52" s="107"/>
      <c r="D52" s="108"/>
      <c r="E52" s="58" t="s">
        <v>3</v>
      </c>
      <c r="F52" s="68"/>
      <c r="G52" s="69"/>
      <c r="H52" s="58" t="s">
        <v>4</v>
      </c>
      <c r="I52" s="68"/>
      <c r="J52" s="101"/>
      <c r="M52" s="8"/>
      <c r="N52" s="8"/>
    </row>
    <row r="53" spans="1:14" ht="18" customHeight="1" x14ac:dyDescent="0.15">
      <c r="A53" s="109"/>
      <c r="B53" s="110"/>
      <c r="C53" s="110"/>
      <c r="D53" s="111"/>
      <c r="E53" s="33" t="s">
        <v>5</v>
      </c>
      <c r="F53" s="33" t="s">
        <v>6</v>
      </c>
      <c r="G53" s="33" t="s">
        <v>7</v>
      </c>
      <c r="H53" s="33" t="s">
        <v>5</v>
      </c>
      <c r="I53" s="33" t="s">
        <v>6</v>
      </c>
      <c r="J53" s="5" t="s">
        <v>7</v>
      </c>
      <c r="M53" s="8"/>
      <c r="N53" s="8"/>
    </row>
    <row r="54" spans="1:14" ht="30" customHeight="1" x14ac:dyDescent="0.15">
      <c r="A54" s="102" t="s">
        <v>39</v>
      </c>
      <c r="B54" s="20" t="s">
        <v>40</v>
      </c>
      <c r="C54" s="20"/>
      <c r="D54" s="9"/>
      <c r="E54" s="20">
        <v>5</v>
      </c>
      <c r="F54" s="1">
        <v>0</v>
      </c>
      <c r="G54" s="20">
        <v>5</v>
      </c>
      <c r="H54" s="1">
        <v>0</v>
      </c>
      <c r="I54" s="1">
        <v>0</v>
      </c>
      <c r="J54" s="2">
        <v>0</v>
      </c>
      <c r="M54" s="8"/>
      <c r="N54" s="8"/>
    </row>
    <row r="55" spans="1:14" ht="30" customHeight="1" x14ac:dyDescent="0.15">
      <c r="A55" s="102"/>
      <c r="B55" s="20" t="s">
        <v>41</v>
      </c>
      <c r="C55" s="20"/>
      <c r="D55" s="9"/>
      <c r="E55" s="1">
        <v>0</v>
      </c>
      <c r="F55" s="20">
        <v>1</v>
      </c>
      <c r="G55" s="20">
        <v>1</v>
      </c>
      <c r="H55" s="1">
        <v>0</v>
      </c>
      <c r="I55" s="1">
        <v>0</v>
      </c>
      <c r="J55" s="2">
        <v>0</v>
      </c>
      <c r="M55" s="8"/>
      <c r="N55" s="8"/>
    </row>
    <row r="56" spans="1:14" ht="45" customHeight="1" x14ac:dyDescent="0.15">
      <c r="A56" s="102"/>
      <c r="B56" s="104" t="s">
        <v>70</v>
      </c>
      <c r="C56" s="105"/>
      <c r="D56" s="106"/>
      <c r="E56" s="20">
        <v>15</v>
      </c>
      <c r="F56" s="1">
        <v>0</v>
      </c>
      <c r="G56" s="20">
        <v>15</v>
      </c>
      <c r="H56" s="1">
        <v>0</v>
      </c>
      <c r="I56" s="1">
        <v>0</v>
      </c>
      <c r="J56" s="2">
        <v>0</v>
      </c>
      <c r="M56" s="8"/>
      <c r="N56" s="8"/>
    </row>
    <row r="57" spans="1:14" ht="30" customHeight="1" x14ac:dyDescent="0.15">
      <c r="A57" s="102"/>
      <c r="B57" s="20" t="s">
        <v>42</v>
      </c>
      <c r="C57" s="20"/>
      <c r="D57" s="9"/>
      <c r="E57" s="1">
        <v>0</v>
      </c>
      <c r="F57" s="20">
        <v>9</v>
      </c>
      <c r="G57" s="20">
        <v>9</v>
      </c>
      <c r="H57" s="1">
        <v>0</v>
      </c>
      <c r="I57" s="20">
        <v>470</v>
      </c>
      <c r="J57" s="21">
        <v>470</v>
      </c>
    </row>
    <row r="58" spans="1:14" ht="30" customHeight="1" x14ac:dyDescent="0.15">
      <c r="A58" s="102"/>
      <c r="B58" s="20" t="s">
        <v>48</v>
      </c>
      <c r="C58" s="20"/>
      <c r="D58" s="9"/>
      <c r="E58" s="1">
        <v>0</v>
      </c>
      <c r="F58" s="20">
        <v>19</v>
      </c>
      <c r="G58" s="20">
        <v>19</v>
      </c>
      <c r="H58" s="1">
        <v>0</v>
      </c>
      <c r="I58" s="20">
        <v>697</v>
      </c>
      <c r="J58" s="21">
        <v>697</v>
      </c>
    </row>
    <row r="59" spans="1:14" ht="30" customHeight="1" x14ac:dyDescent="0.15">
      <c r="A59" s="103"/>
      <c r="B59" s="112" t="s">
        <v>72</v>
      </c>
      <c r="C59" s="113"/>
      <c r="D59" s="114"/>
      <c r="E59" s="1">
        <v>0</v>
      </c>
      <c r="F59" s="20">
        <v>5</v>
      </c>
      <c r="G59" s="20">
        <v>5</v>
      </c>
      <c r="H59" s="1">
        <v>0</v>
      </c>
      <c r="I59" s="20">
        <v>116</v>
      </c>
      <c r="J59" s="21">
        <v>116</v>
      </c>
    </row>
    <row r="60" spans="1:14" ht="30" customHeight="1" x14ac:dyDescent="0.15">
      <c r="A60" s="103"/>
      <c r="B60" s="98" t="s">
        <v>49</v>
      </c>
      <c r="C60" s="99"/>
      <c r="D60" s="100"/>
      <c r="E60" s="22">
        <v>0</v>
      </c>
      <c r="F60" s="20">
        <v>5</v>
      </c>
      <c r="G60" s="20">
        <v>5</v>
      </c>
      <c r="H60" s="1">
        <v>0</v>
      </c>
      <c r="I60" s="20">
        <v>32</v>
      </c>
      <c r="J60" s="21">
        <v>32</v>
      </c>
    </row>
    <row r="61" spans="1:14" ht="30" customHeight="1" x14ac:dyDescent="0.15">
      <c r="A61" s="102"/>
      <c r="B61" s="20" t="s">
        <v>43</v>
      </c>
      <c r="C61" s="20"/>
      <c r="D61" s="9"/>
      <c r="E61" s="20">
        <v>1</v>
      </c>
      <c r="F61" s="1">
        <v>0</v>
      </c>
      <c r="G61" s="20">
        <v>1</v>
      </c>
      <c r="H61" s="1">
        <v>0</v>
      </c>
      <c r="I61" s="1">
        <v>0</v>
      </c>
      <c r="J61" s="2">
        <v>0</v>
      </c>
    </row>
    <row r="62" spans="1:14" ht="30" customHeight="1" x14ac:dyDescent="0.15">
      <c r="A62" s="102"/>
      <c r="B62" s="20" t="s">
        <v>44</v>
      </c>
      <c r="C62" s="20"/>
      <c r="D62" s="9"/>
      <c r="E62" s="1">
        <v>0</v>
      </c>
      <c r="F62" s="20">
        <v>9</v>
      </c>
      <c r="G62" s="20">
        <v>9</v>
      </c>
      <c r="H62" s="1">
        <v>0</v>
      </c>
      <c r="I62" s="1">
        <v>0</v>
      </c>
      <c r="J62" s="2">
        <v>0</v>
      </c>
    </row>
    <row r="63" spans="1:14" ht="30" customHeight="1" x14ac:dyDescent="0.15">
      <c r="A63" s="102"/>
      <c r="B63" s="20" t="s">
        <v>53</v>
      </c>
      <c r="C63" s="20"/>
      <c r="D63" s="9"/>
      <c r="E63" s="1">
        <v>5</v>
      </c>
      <c r="F63" s="1">
        <v>58</v>
      </c>
      <c r="G63" s="20">
        <f>E63+F63</f>
        <v>63</v>
      </c>
      <c r="H63" s="1">
        <v>0</v>
      </c>
      <c r="I63" s="1">
        <v>0</v>
      </c>
      <c r="J63" s="2">
        <v>0</v>
      </c>
    </row>
    <row r="64" spans="1:14" ht="30" customHeight="1" x14ac:dyDescent="0.15">
      <c r="A64" s="102"/>
      <c r="B64" s="20" t="s">
        <v>54</v>
      </c>
      <c r="C64" s="20"/>
      <c r="D64" s="9"/>
      <c r="E64" s="1" t="s">
        <v>64</v>
      </c>
      <c r="F64" s="1">
        <v>0</v>
      </c>
      <c r="G64" s="1" t="s">
        <v>64</v>
      </c>
      <c r="H64" s="1">
        <v>0</v>
      </c>
      <c r="I64" s="1">
        <v>0</v>
      </c>
      <c r="J64" s="2">
        <v>0</v>
      </c>
    </row>
    <row r="65" spans="1:10" ht="30" customHeight="1" x14ac:dyDescent="0.15">
      <c r="A65" s="102"/>
      <c r="B65" s="23" t="s">
        <v>71</v>
      </c>
      <c r="C65" s="20" t="s">
        <v>59</v>
      </c>
      <c r="D65" s="9"/>
      <c r="E65" s="1" t="s">
        <v>64</v>
      </c>
      <c r="F65" s="1">
        <v>0</v>
      </c>
      <c r="G65" s="1" t="s">
        <v>64</v>
      </c>
      <c r="H65" s="1">
        <v>0</v>
      </c>
      <c r="I65" s="1">
        <v>0</v>
      </c>
      <c r="J65" s="2">
        <v>0</v>
      </c>
    </row>
    <row r="66" spans="1:10" ht="30" customHeight="1" x14ac:dyDescent="0.15">
      <c r="A66" s="102"/>
      <c r="B66" s="93" t="s">
        <v>45</v>
      </c>
      <c r="C66" s="93"/>
      <c r="D66" s="93"/>
      <c r="E66" s="24">
        <v>28</v>
      </c>
      <c r="F66" s="24">
        <f>SUM(F54:F65)</f>
        <v>106</v>
      </c>
      <c r="G66" s="24">
        <f>SUM(E66:F66)</f>
        <v>134</v>
      </c>
      <c r="H66" s="24">
        <f>SUM(H54:H65)</f>
        <v>0</v>
      </c>
      <c r="I66" s="24">
        <f>SUM(I54:I65)</f>
        <v>1315</v>
      </c>
      <c r="J66" s="25">
        <f>SUM(J54:J65)</f>
        <v>1315</v>
      </c>
    </row>
    <row r="67" spans="1:10" ht="30" customHeight="1" thickBot="1" x14ac:dyDescent="0.2">
      <c r="A67" s="95" t="s">
        <v>46</v>
      </c>
      <c r="B67" s="96"/>
      <c r="C67" s="96"/>
      <c r="D67" s="97"/>
      <c r="E67" s="26">
        <f>E9+E51+E23+E25+E36+E66</f>
        <v>404</v>
      </c>
      <c r="F67" s="26">
        <f>F9+F23+F25+F36+F51+F66</f>
        <v>3965</v>
      </c>
      <c r="G67" s="26">
        <f>G9+G23+G25+G36+G51+G66</f>
        <v>4369</v>
      </c>
      <c r="H67" s="26">
        <f>H9+H23+H25+H36+H51+H66</f>
        <v>16722</v>
      </c>
      <c r="I67" s="26">
        <f>I9+I23+I25+I36+I51+I66</f>
        <v>128339</v>
      </c>
      <c r="J67" s="27">
        <f>J9+J23+J25+J36+J51+J66</f>
        <v>145061</v>
      </c>
    </row>
    <row r="68" spans="1:10" ht="12.75" thickTop="1" x14ac:dyDescent="0.15"/>
    <row r="69" spans="1:10" s="34" customFormat="1" ht="31.5" customHeight="1" x14ac:dyDescent="0.15">
      <c r="A69" s="94" t="s">
        <v>61</v>
      </c>
      <c r="B69" s="94"/>
      <c r="C69" s="94"/>
      <c r="D69" s="94"/>
      <c r="E69" s="94"/>
      <c r="F69" s="94"/>
      <c r="G69" s="94"/>
      <c r="H69" s="94"/>
      <c r="I69" s="94"/>
      <c r="J69" s="94"/>
    </row>
    <row r="70" spans="1:10" s="34" customFormat="1" ht="31.5" customHeight="1" x14ac:dyDescent="0.15">
      <c r="A70" s="94" t="s">
        <v>62</v>
      </c>
      <c r="B70" s="94"/>
      <c r="C70" s="94"/>
      <c r="D70" s="94"/>
      <c r="E70" s="94"/>
      <c r="F70" s="94"/>
      <c r="G70" s="94"/>
      <c r="H70" s="94"/>
      <c r="I70" s="94"/>
      <c r="J70" s="94"/>
    </row>
    <row r="71" spans="1:10" s="34" customFormat="1" ht="18.75" customHeight="1" x14ac:dyDescent="0.15">
      <c r="A71" s="94"/>
      <c r="B71" s="94"/>
      <c r="C71" s="94"/>
      <c r="D71" s="94"/>
      <c r="E71" s="94"/>
      <c r="F71" s="94"/>
      <c r="G71" s="94"/>
      <c r="H71" s="94"/>
      <c r="I71" s="94"/>
      <c r="J71" s="94"/>
    </row>
  </sheetData>
  <mergeCells count="46">
    <mergeCell ref="E52:G52"/>
    <mergeCell ref="H52:J52"/>
    <mergeCell ref="A54:A66"/>
    <mergeCell ref="B56:D56"/>
    <mergeCell ref="B66:D66"/>
    <mergeCell ref="A52:D53"/>
    <mergeCell ref="B59:D59"/>
    <mergeCell ref="A71:J71"/>
    <mergeCell ref="A70:J70"/>
    <mergeCell ref="A69:J69"/>
    <mergeCell ref="A67:D67"/>
    <mergeCell ref="B60:D60"/>
    <mergeCell ref="A33:A36"/>
    <mergeCell ref="B42:D42"/>
    <mergeCell ref="A37:A51"/>
    <mergeCell ref="B51:D51"/>
    <mergeCell ref="H31:J31"/>
    <mergeCell ref="B41:D41"/>
    <mergeCell ref="C33:D33"/>
    <mergeCell ref="C35:D35"/>
    <mergeCell ref="B33:B35"/>
    <mergeCell ref="B36:D36"/>
    <mergeCell ref="A31:D32"/>
    <mergeCell ref="E31:G31"/>
    <mergeCell ref="H5:J5"/>
    <mergeCell ref="A5:D6"/>
    <mergeCell ref="A7:A9"/>
    <mergeCell ref="B8:D8"/>
    <mergeCell ref="A1:J1"/>
    <mergeCell ref="B9:D9"/>
    <mergeCell ref="B7:D7"/>
    <mergeCell ref="E5:G5"/>
    <mergeCell ref="A26:A30"/>
    <mergeCell ref="B25:D25"/>
    <mergeCell ref="B23:D23"/>
    <mergeCell ref="B26:B30"/>
    <mergeCell ref="A10:A23"/>
    <mergeCell ref="A24:A25"/>
    <mergeCell ref="B21:D21"/>
    <mergeCell ref="B22:D22"/>
    <mergeCell ref="B16:D16"/>
    <mergeCell ref="B19:D19"/>
    <mergeCell ref="B13:D13"/>
    <mergeCell ref="B11:D11"/>
    <mergeCell ref="B10:D10"/>
    <mergeCell ref="B14:D14"/>
  </mergeCells>
  <phoneticPr fontId="1"/>
  <pageMargins left="0.74803149606299213" right="0.74803149606299213" top="0.98425196850393704" bottom="0.98425196850393704" header="0.51181102362204722" footer="0.51181102362204722"/>
  <pageSetup paperSize="9" firstPageNumber="6" fitToHeight="0" orientation="portrait" blackAndWhite="1" useFirstPageNumber="1" r:id="rId1"/>
  <headerFooter alignWithMargins="0">
    <oddFooter>&amp;C&amp;P</oddFooter>
  </headerFooter>
  <rowBreaks count="2" manualBreakCount="2">
    <brk id="30" max="16383" man="1"/>
    <brk id="5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006-008</vt:lpstr>
      <vt:lpstr>'006-008'!Print_Area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H23030180</dc:creator>
  <cp:lastModifiedBy>政策企画部情報システム課</cp:lastModifiedBy>
  <cp:lastPrinted>2023-05-25T02:59:15Z</cp:lastPrinted>
  <dcterms:created xsi:type="dcterms:W3CDTF">2007-10-30T07:08:08Z</dcterms:created>
  <dcterms:modified xsi:type="dcterms:W3CDTF">2023-08-29T06:54:56Z</dcterms:modified>
</cp:coreProperties>
</file>